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<sst xmlns="http://schemas.openxmlformats.org/spreadsheetml/2006/main" count="66" uniqueCount="54">
  <si>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FY 2001</t>
  </si>
  <si>
    <t>FY 2000</t>
  </si>
  <si>
    <t>FY 1999</t>
  </si>
  <si>
    <t>State Fund Claims Filed</t>
  </si>
  <si>
    <t>Lost Time</t>
  </si>
  <si>
    <t>Medical Only</t>
  </si>
  <si>
    <t>Occupational Disease</t>
  </si>
  <si>
    <t>Death</t>
  </si>
  <si>
    <t>Disallowed or Dismissed</t>
  </si>
  <si>
    <t xml:space="preserve">  Total (*)</t>
  </si>
  <si>
    <t>Open Claims (Per statute)</t>
  </si>
  <si>
    <t>Total</t>
  </si>
  <si>
    <t>Benefits Paid</t>
  </si>
  <si>
    <t>Medical Benefits Paid</t>
  </si>
  <si>
    <t>MCO Fees Paid</t>
  </si>
  <si>
    <t>Compensation Paid</t>
  </si>
  <si>
    <t xml:space="preserve">  Wage Loss</t>
  </si>
  <si>
    <t xml:space="preserve">  Temporary Total</t>
  </si>
  <si>
    <t xml:space="preserve">  Temporary Partial</t>
  </si>
  <si>
    <t xml:space="preserve">  Permanent Partial</t>
  </si>
  <si>
    <t xml:space="preserve">  % Permanent Partial</t>
  </si>
  <si>
    <t xml:space="preserve">  Lump Sum Settlement</t>
  </si>
  <si>
    <t xml:space="preserve">  Lump Sum Advancement</t>
  </si>
  <si>
    <t xml:space="preserve">  Permanent Total &amp; DWRF</t>
  </si>
  <si>
    <t xml:space="preserve">  Death</t>
  </si>
  <si>
    <t xml:space="preserve">  Rehabilitation</t>
  </si>
  <si>
    <t xml:space="preserve">  Other</t>
  </si>
  <si>
    <t>Total Compensation Paid</t>
  </si>
  <si>
    <t>Total Benefits Paid</t>
  </si>
  <si>
    <t>Fraud Statistics</t>
  </si>
  <si>
    <t>Fraud Dollars Identified</t>
  </si>
  <si>
    <t>$$$ Spent to $$$ saved Ratio</t>
  </si>
  <si>
    <t>1 to 8.39</t>
  </si>
  <si>
    <t>1 to 8.62</t>
  </si>
  <si>
    <t>1 to 9.24</t>
  </si>
  <si>
    <t>Total Identified Savings since 1993</t>
  </si>
  <si>
    <t>Active Employers By Type</t>
  </si>
  <si>
    <t>Private</t>
  </si>
  <si>
    <t>Public (Local)</t>
  </si>
  <si>
    <t>Public (State)</t>
  </si>
  <si>
    <t>Self-Insured</t>
  </si>
  <si>
    <t>Black Lung</t>
  </si>
  <si>
    <t>Marine Fund</t>
  </si>
  <si>
    <t>BWC Personnel</t>
  </si>
  <si>
    <t>Premium/Assessment Income</t>
  </si>
  <si>
    <t>Premium Income</t>
  </si>
  <si>
    <t>Assessment Income</t>
  </si>
  <si>
    <t>Dividends, Rebates and Credits</t>
  </si>
  <si>
    <t>Dividends &amp; Credits</t>
  </si>
  <si>
    <t>Rebates</t>
  </si>
  <si>
    <t>Investments</t>
  </si>
  <si>
    <t>Investment Income</t>
  </si>
  <si>
    <t>Change In Fair Value</t>
  </si>
  <si>
    <t>BWC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</si>
</sst>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u val="singleAccounting"/>
      <sz val="11"/>
      <color indexed="12"/>
      <name val="Arial"/>
      <family val="2"/>
    </font>
    <font>
      <u val="singleAccounting"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3" fontId="2" fillId="0" borderId="0" xfId="15" applyFont="1" applyAlignment="1">
      <alignment horizontal="right"/>
    </xf>
    <xf numFmtId="0" fontId="2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4" fillId="0" borderId="0" xfId="15" applyNumberFormat="1" applyFont="1" applyBorder="1" applyAlignment="1">
      <alignment/>
    </xf>
    <xf numFmtId="165" fontId="3" fillId="0" borderId="0" xfId="17" applyNumberFormat="1" applyFont="1" applyAlignment="1">
      <alignment/>
    </xf>
    <xf numFmtId="165" fontId="1" fillId="0" borderId="0" xfId="17" applyNumberFormat="1" applyFont="1" applyAlignment="1">
      <alignment/>
    </xf>
    <xf numFmtId="164" fontId="5" fillId="0" borderId="0" xfId="15" applyNumberFormat="1" applyFont="1" applyBorder="1" applyAlignment="1">
      <alignment/>
    </xf>
    <xf numFmtId="43" fontId="3" fillId="0" borderId="0" xfId="15" applyFont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4" fontId="7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35.28125" style="1" customWidth="1"/>
    <col min="2" max="2" width="20.8515625" style="1" customWidth="1"/>
    <col min="3" max="3" width="2.7109375" style="1" customWidth="1"/>
    <col min="4" max="4" width="20.8515625" style="1" customWidth="1"/>
    <col min="5" max="5" width="2.7109375" style="1" customWidth="1"/>
    <col min="6" max="6" width="20.8515625" style="1" customWidth="1"/>
    <col min="7" max="16384" width="9.140625" style="1" customWidth="1"/>
  </cols>
  <sheetData>
    <row r="1" spans="2:6" ht="15">
      <c r="B1" s="2" t="s">
        <v>0</v>
      </c>
      <c r="C1" s="2"/>
      <c r="D1" s="2" t="s">
        <v>1</v>
      </c>
      <c r="E1" s="2"/>
      <c r="F1" s="2" t="s">
        <v>2</v>
      </c>
    </row>
    <row r="2" spans="1:6" ht="15">
      <c r="A2" s="3" t="s">
        <v>3</v>
      </c>
      <c r="B2" s="4"/>
      <c r="C2" s="4"/>
      <c r="D2" s="4"/>
      <c r="E2" s="4"/>
      <c r="F2" s="4"/>
    </row>
    <row r="3" spans="1:6" ht="14.25">
      <c r="A3" s="1" t="s">
        <v>4</v>
      </c>
      <c r="B3" s="5">
        <v>13331</v>
      </c>
      <c r="C3" s="4"/>
      <c r="D3" s="5">
        <v>15557</v>
      </c>
      <c r="E3" s="4"/>
      <c r="F3" s="5">
        <v>19357</v>
      </c>
    </row>
    <row r="4" spans="1:6" ht="14.25">
      <c r="A4" s="1" t="s">
        <v>5</v>
      </c>
      <c r="B4" s="5">
        <v>221531</v>
      </c>
      <c r="C4" s="4"/>
      <c r="D4" s="5">
        <v>237192</v>
      </c>
      <c r="E4" s="4"/>
      <c r="F4" s="5">
        <v>241270</v>
      </c>
    </row>
    <row r="5" spans="1:6" ht="14.25">
      <c r="A5" s="1" t="s">
        <v>6</v>
      </c>
      <c r="B5" s="5">
        <v>2204</v>
      </c>
      <c r="C5" s="4"/>
      <c r="D5" s="5">
        <v>1953</v>
      </c>
      <c r="E5" s="4"/>
      <c r="F5" s="5">
        <v>1648</v>
      </c>
    </row>
    <row r="6" spans="1:6" ht="14.25">
      <c r="A6" s="1" t="s">
        <v>7</v>
      </c>
      <c r="B6" s="5">
        <v>155</v>
      </c>
      <c r="C6" s="4"/>
      <c r="D6" s="5">
        <v>175</v>
      </c>
      <c r="E6" s="4"/>
      <c r="F6" s="5">
        <v>194</v>
      </c>
    </row>
    <row r="7" spans="1:6" ht="16.5">
      <c r="A7" s="1" t="s">
        <v>8</v>
      </c>
      <c r="B7" s="6">
        <v>26690</v>
      </c>
      <c r="C7" s="6"/>
      <c r="D7" s="6">
        <v>25996</v>
      </c>
      <c r="E7" s="6"/>
      <c r="F7" s="6">
        <v>25773</v>
      </c>
    </row>
    <row r="8" spans="1:6" ht="14.25">
      <c r="A8" s="1" t="s">
        <v>9</v>
      </c>
      <c r="B8" s="4">
        <f>SUM(B3:B7)</f>
        <v>263911</v>
      </c>
      <c r="C8" s="4"/>
      <c r="D8" s="4">
        <f>SUM(D3:D7)</f>
        <v>280873</v>
      </c>
      <c r="E8" s="4"/>
      <c r="F8" s="4">
        <f>SUM(F3:F7)</f>
        <v>288242</v>
      </c>
    </row>
    <row r="9" spans="2:6" ht="14.25">
      <c r="B9" s="4"/>
      <c r="C9" s="4"/>
      <c r="D9" s="4"/>
      <c r="E9" s="4"/>
      <c r="F9" s="4"/>
    </row>
    <row r="10" spans="2:6" ht="14.25">
      <c r="B10" s="4"/>
      <c r="C10" s="4"/>
      <c r="D10" s="4"/>
      <c r="E10" s="4"/>
      <c r="F10" s="4"/>
    </row>
    <row r="11" spans="2:6" ht="14.25">
      <c r="B11" s="4"/>
      <c r="C11" s="4"/>
      <c r="D11" s="4"/>
      <c r="E11" s="4"/>
      <c r="F11" s="4"/>
    </row>
    <row r="12" spans="2:6" ht="14.25">
      <c r="B12" s="4"/>
      <c r="C12" s="4"/>
      <c r="D12" s="4"/>
      <c r="E12" s="4"/>
      <c r="F12" s="4"/>
    </row>
    <row r="13" spans="2:6" ht="14.25">
      <c r="B13" s="4"/>
      <c r="C13" s="4"/>
      <c r="D13" s="4"/>
      <c r="E13" s="4"/>
      <c r="F13" s="4"/>
    </row>
    <row r="14" spans="1:6" ht="15">
      <c r="A14" s="3" t="s">
        <v>10</v>
      </c>
      <c r="B14" s="4"/>
      <c r="C14" s="4"/>
      <c r="D14" s="4"/>
      <c r="E14" s="4"/>
      <c r="F14" s="4"/>
    </row>
    <row r="15" spans="1:6" ht="14.25">
      <c r="A15" s="1" t="s">
        <v>4</v>
      </c>
      <c r="B15" s="5">
        <v>794954</v>
      </c>
      <c r="C15" s="4"/>
      <c r="D15" s="5">
        <v>813287</v>
      </c>
      <c r="E15" s="4"/>
      <c r="F15" s="5">
        <v>842154</v>
      </c>
    </row>
    <row r="16" spans="1:6" ht="16.5">
      <c r="A16" s="1" t="s">
        <v>5</v>
      </c>
      <c r="B16" s="6">
        <v>1504578</v>
      </c>
      <c r="C16" s="6"/>
      <c r="D16" s="6">
        <v>1545175</v>
      </c>
      <c r="E16" s="6"/>
      <c r="F16" s="6">
        <v>1560766</v>
      </c>
    </row>
    <row r="17" spans="1:6" ht="14.25">
      <c r="A17" s="1" t="s">
        <v>11</v>
      </c>
      <c r="B17" s="4">
        <f>SUM(B15:B16)</f>
        <v>2299532</v>
      </c>
      <c r="C17" s="4"/>
      <c r="D17" s="4">
        <f>SUM(D15:D16)</f>
        <v>2358462</v>
      </c>
      <c r="E17" s="4"/>
      <c r="F17" s="4">
        <f>SUM(F15:F16)</f>
        <v>2402920</v>
      </c>
    </row>
    <row r="18" spans="2:6" ht="14.25">
      <c r="B18" s="4"/>
      <c r="C18" s="4"/>
      <c r="D18" s="4"/>
      <c r="E18" s="4"/>
      <c r="F18" s="4"/>
    </row>
    <row r="19" spans="2:6" ht="14.25">
      <c r="B19" s="4"/>
      <c r="C19" s="4"/>
      <c r="D19" s="4"/>
      <c r="E19" s="4"/>
      <c r="F19" s="4"/>
    </row>
    <row r="20" spans="2:6" ht="14.25">
      <c r="B20" s="4"/>
      <c r="C20" s="4"/>
      <c r="D20" s="4"/>
      <c r="E20" s="4"/>
      <c r="F20" s="4"/>
    </row>
    <row r="21" spans="1:6" ht="15">
      <c r="A21" s="3" t="s">
        <v>12</v>
      </c>
      <c r="B21" s="4"/>
      <c r="C21" s="4"/>
      <c r="D21" s="4"/>
      <c r="E21" s="4"/>
      <c r="F21" s="4"/>
    </row>
    <row r="22" spans="1:6" ht="14.25">
      <c r="A22" s="1" t="s">
        <v>13</v>
      </c>
      <c r="B22" s="7">
        <v>709543840.11</v>
      </c>
      <c r="C22" s="8"/>
      <c r="D22" s="7">
        <v>602528868.14</v>
      </c>
      <c r="E22" s="8"/>
      <c r="F22" s="7">
        <f>615284152.48-273474.96</f>
        <v>615010677.52</v>
      </c>
    </row>
    <row r="23" spans="2:6" ht="7.5" customHeight="1">
      <c r="B23" s="7"/>
      <c r="C23" s="8"/>
      <c r="D23" s="7"/>
      <c r="E23" s="8"/>
      <c r="F23" s="7"/>
    </row>
    <row r="24" spans="1:6" ht="14.25">
      <c r="A24" s="1" t="s">
        <v>14</v>
      </c>
      <c r="B24" s="7">
        <v>148802258.71</v>
      </c>
      <c r="C24" s="8"/>
      <c r="D24" s="7">
        <v>142570347.47</v>
      </c>
      <c r="E24" s="8"/>
      <c r="F24" s="7">
        <v>127677233.32</v>
      </c>
    </row>
    <row r="25" spans="2:6" ht="7.5" customHeight="1">
      <c r="B25" s="7"/>
      <c r="C25" s="8"/>
      <c r="D25" s="7"/>
      <c r="E25" s="8"/>
      <c r="F25" s="7"/>
    </row>
    <row r="26" spans="1:6" ht="14.25">
      <c r="A26" s="1" t="s">
        <v>15</v>
      </c>
      <c r="B26" s="7"/>
      <c r="C26" s="8"/>
      <c r="D26" s="7"/>
      <c r="E26" s="8"/>
      <c r="F26" s="7"/>
    </row>
    <row r="27" spans="1:6" ht="14.25">
      <c r="A27" s="1" t="s">
        <v>16</v>
      </c>
      <c r="B27" s="7">
        <v>16310655.9</v>
      </c>
      <c r="C27" s="8"/>
      <c r="D27" s="7">
        <v>20150673.19</v>
      </c>
      <c r="E27" s="8"/>
      <c r="F27" s="7">
        <v>25615682.12</v>
      </c>
    </row>
    <row r="28" spans="1:6" ht="14.25">
      <c r="A28" s="1" t="s">
        <v>17</v>
      </c>
      <c r="B28" s="5">
        <v>232126579.36</v>
      </c>
      <c r="C28" s="4"/>
      <c r="D28" s="5">
        <v>219596078.75</v>
      </c>
      <c r="E28" s="4"/>
      <c r="F28" s="5">
        <v>222289383.35</v>
      </c>
    </row>
    <row r="29" spans="1:6" ht="14.25">
      <c r="A29" s="1" t="s">
        <v>18</v>
      </c>
      <c r="B29" s="5">
        <v>856118.22</v>
      </c>
      <c r="C29" s="4"/>
      <c r="D29" s="5">
        <v>1308402.55</v>
      </c>
      <c r="E29" s="4"/>
      <c r="F29" s="5">
        <v>2005585.21</v>
      </c>
    </row>
    <row r="30" spans="1:6" ht="14.25">
      <c r="A30" s="1" t="s">
        <v>19</v>
      </c>
      <c r="B30" s="5">
        <v>22743300.19</v>
      </c>
      <c r="C30" s="4"/>
      <c r="D30" s="5">
        <v>23827461.17</v>
      </c>
      <c r="E30" s="4"/>
      <c r="F30" s="5">
        <v>23272838.86</v>
      </c>
    </row>
    <row r="31" spans="1:6" ht="14.25">
      <c r="A31" s="1" t="s">
        <v>20</v>
      </c>
      <c r="B31" s="5">
        <v>68382039.44</v>
      </c>
      <c r="C31" s="4"/>
      <c r="D31" s="5">
        <v>69317521.36</v>
      </c>
      <c r="E31" s="4"/>
      <c r="F31" s="5">
        <v>74740177.39</v>
      </c>
    </row>
    <row r="32" spans="1:6" ht="14.25">
      <c r="A32" s="1" t="s">
        <v>21</v>
      </c>
      <c r="B32" s="5">
        <v>138095607.96</v>
      </c>
      <c r="C32" s="4"/>
      <c r="D32" s="5">
        <v>142499929.69</v>
      </c>
      <c r="E32" s="4"/>
      <c r="F32" s="5">
        <v>147762422.82</v>
      </c>
    </row>
    <row r="33" spans="1:6" ht="14.25">
      <c r="A33" s="1" t="s">
        <v>22</v>
      </c>
      <c r="B33" s="5">
        <v>11002194.51</v>
      </c>
      <c r="C33" s="4"/>
      <c r="D33" s="5">
        <v>10989191.01</v>
      </c>
      <c r="E33" s="4"/>
      <c r="F33" s="5">
        <v>10642895.07</v>
      </c>
    </row>
    <row r="34" spans="1:6" ht="14.25">
      <c r="A34" s="1" t="s">
        <v>23</v>
      </c>
      <c r="B34" s="5">
        <f>164859683.5+220212255.56</f>
        <v>385071939.06</v>
      </c>
      <c r="C34" s="4"/>
      <c r="D34" s="5">
        <f>167869048.78+220423330.54</f>
        <v>388292379.32</v>
      </c>
      <c r="E34" s="4"/>
      <c r="F34" s="5">
        <f>164855040.88+221707977.28</f>
        <v>386563018.15999997</v>
      </c>
    </row>
    <row r="35" spans="1:6" ht="14.25">
      <c r="A35" s="1" t="s">
        <v>24</v>
      </c>
      <c r="B35" s="5">
        <f>68090212.9+504330.31</f>
        <v>68594543.21000001</v>
      </c>
      <c r="C35" s="4"/>
      <c r="D35" s="5">
        <v>65189534.66</v>
      </c>
      <c r="E35" s="4"/>
      <c r="F35" s="5">
        <v>64540788.09</v>
      </c>
    </row>
    <row r="36" spans="1:6" ht="14.25">
      <c r="A36" s="1" t="s">
        <v>25</v>
      </c>
      <c r="B36" s="5">
        <v>41545975.11</v>
      </c>
      <c r="C36" s="4"/>
      <c r="D36" s="5">
        <v>34879556.06</v>
      </c>
      <c r="E36" s="4"/>
      <c r="F36" s="5">
        <v>32789344.62</v>
      </c>
    </row>
    <row r="37" spans="1:6" ht="16.5">
      <c r="A37" s="1" t="s">
        <v>26</v>
      </c>
      <c r="B37" s="9">
        <f>B38-SUM(B27:B36)</f>
        <v>2732537.3299998045</v>
      </c>
      <c r="C37" s="9"/>
      <c r="D37" s="9">
        <f>D38-SUM(D27:D36)</f>
        <v>4095736.649999976</v>
      </c>
      <c r="E37" s="9"/>
      <c r="F37" s="9">
        <f>F38-SUM(F27:F36)</f>
        <v>5520860.25</v>
      </c>
    </row>
    <row r="38" spans="1:6" ht="14.25">
      <c r="A38" s="1" t="s">
        <v>27</v>
      </c>
      <c r="B38" s="7">
        <v>987461490.29</v>
      </c>
      <c r="C38" s="8"/>
      <c r="D38" s="7">
        <v>980146464.41</v>
      </c>
      <c r="E38" s="8"/>
      <c r="F38" s="7">
        <v>995742995.94</v>
      </c>
    </row>
    <row r="39" spans="2:6" ht="7.5" customHeight="1">
      <c r="B39" s="8"/>
      <c r="C39" s="8"/>
      <c r="D39" s="8"/>
      <c r="E39" s="8"/>
      <c r="F39" s="8"/>
    </row>
    <row r="40" spans="1:6" ht="14.25">
      <c r="A40" s="1" t="s">
        <v>28</v>
      </c>
      <c r="B40" s="8">
        <f>B22+B24+B38</f>
        <v>1845807589.1100001</v>
      </c>
      <c r="C40" s="8"/>
      <c r="D40" s="8">
        <f>D22+D24+D38</f>
        <v>1725245680.02</v>
      </c>
      <c r="E40" s="8"/>
      <c r="F40" s="8">
        <f>F22+F24+F38</f>
        <v>1738430906.78</v>
      </c>
    </row>
    <row r="41" spans="2:6" ht="14.25">
      <c r="B41" s="4"/>
      <c r="C41" s="4"/>
      <c r="D41" s="4"/>
      <c r="E41" s="4"/>
      <c r="F41" s="4"/>
    </row>
    <row r="42" spans="1:6" ht="15">
      <c r="A42" s="3"/>
      <c r="B42" s="2" t="s">
        <v>0</v>
      </c>
      <c r="C42" s="2"/>
      <c r="D42" s="2" t="s">
        <v>1</v>
      </c>
      <c r="E42" s="2"/>
      <c r="F42" s="2" t="s">
        <v>2</v>
      </c>
    </row>
    <row r="43" spans="1:6" ht="15">
      <c r="A43" s="3" t="s">
        <v>29</v>
      </c>
      <c r="B43" s="4"/>
      <c r="C43" s="4"/>
      <c r="D43" s="4"/>
      <c r="E43" s="4"/>
      <c r="F43" s="4"/>
    </row>
    <row r="44" spans="1:6" ht="14.25">
      <c r="A44" s="1" t="s">
        <v>30</v>
      </c>
      <c r="B44" s="7">
        <v>88860725</v>
      </c>
      <c r="C44" s="7"/>
      <c r="D44" s="7">
        <v>92197124</v>
      </c>
      <c r="E44" s="7"/>
      <c r="F44" s="7">
        <v>92586824</v>
      </c>
    </row>
    <row r="45" spans="1:6" ht="14.25">
      <c r="A45" s="1" t="s">
        <v>31</v>
      </c>
      <c r="B45" s="10" t="s">
        <v>32</v>
      </c>
      <c r="C45" s="10"/>
      <c r="D45" s="10" t="s">
        <v>33</v>
      </c>
      <c r="E45" s="10"/>
      <c r="F45" s="10" t="s">
        <v>34</v>
      </c>
    </row>
    <row r="46" spans="1:6" ht="14.25">
      <c r="A46" s="1" t="s">
        <v>35</v>
      </c>
      <c r="B46" s="7">
        <v>524962723</v>
      </c>
      <c r="C46" s="7"/>
      <c r="D46" s="7">
        <v>414841395</v>
      </c>
      <c r="E46" s="7"/>
      <c r="F46" s="7">
        <v>323105802</v>
      </c>
    </row>
    <row r="47" spans="2:6" ht="14.25">
      <c r="B47" s="11"/>
      <c r="C47" s="8"/>
      <c r="D47" s="11"/>
      <c r="E47"/>
      <c r="F47" s="11"/>
    </row>
    <row r="48" spans="2:6" ht="14.25">
      <c r="B48" s="8"/>
      <c r="C48" s="8"/>
      <c r="D48" s="8"/>
      <c r="E48" s="8"/>
      <c r="F48" s="8"/>
    </row>
    <row r="49" spans="2:6" ht="14.25">
      <c r="B49" s="4"/>
      <c r="C49" s="4"/>
      <c r="D49" s="4"/>
      <c r="E49" s="4"/>
      <c r="F49" s="4"/>
    </row>
    <row r="50" spans="1:6" ht="15">
      <c r="A50" s="3" t="s">
        <v>36</v>
      </c>
      <c r="B50" s="2"/>
      <c r="C50" s="4"/>
      <c r="D50" s="2"/>
      <c r="E50" s="4"/>
      <c r="F50" s="2"/>
    </row>
    <row r="51" spans="1:6" ht="14.25">
      <c r="A51" s="1" t="s">
        <v>37</v>
      </c>
      <c r="B51" s="5">
        <v>268485</v>
      </c>
      <c r="C51" s="5"/>
      <c r="D51" s="5">
        <v>268539</v>
      </c>
      <c r="E51" s="5"/>
      <c r="F51" s="5">
        <v>263384</v>
      </c>
    </row>
    <row r="52" spans="1:6" ht="14.25">
      <c r="A52" s="1" t="s">
        <v>38</v>
      </c>
      <c r="B52" s="5">
        <v>3655</v>
      </c>
      <c r="C52" s="5"/>
      <c r="D52" s="5">
        <v>3649</v>
      </c>
      <c r="E52" s="5"/>
      <c r="F52" s="5">
        <v>3809</v>
      </c>
    </row>
    <row r="53" spans="1:6" ht="14.25">
      <c r="A53" s="1" t="s">
        <v>39</v>
      </c>
      <c r="B53" s="5">
        <v>129</v>
      </c>
      <c r="C53" s="5"/>
      <c r="D53" s="5">
        <v>127</v>
      </c>
      <c r="E53" s="5"/>
      <c r="F53" s="5">
        <v>123</v>
      </c>
    </row>
    <row r="54" spans="1:6" ht="14.25">
      <c r="A54" s="1" t="s">
        <v>40</v>
      </c>
      <c r="B54" s="5">
        <v>1163</v>
      </c>
      <c r="C54" s="5"/>
      <c r="D54" s="5">
        <v>1327</v>
      </c>
      <c r="E54" s="5"/>
      <c r="F54" s="5">
        <v>1245</v>
      </c>
    </row>
    <row r="55" spans="1:6" ht="14.25">
      <c r="A55" s="1" t="s">
        <v>41</v>
      </c>
      <c r="B55" s="5">
        <v>39</v>
      </c>
      <c r="C55" s="5"/>
      <c r="D55" s="5">
        <v>37</v>
      </c>
      <c r="E55" s="5"/>
      <c r="F55" s="5">
        <v>41</v>
      </c>
    </row>
    <row r="56" spans="1:6" ht="16.5">
      <c r="A56" s="1" t="s">
        <v>42</v>
      </c>
      <c r="B56" s="6">
        <v>97</v>
      </c>
      <c r="C56" s="6"/>
      <c r="D56" s="6">
        <v>93</v>
      </c>
      <c r="E56" s="6"/>
      <c r="F56" s="6">
        <v>86</v>
      </c>
    </row>
    <row r="57" spans="1:6" ht="14.25">
      <c r="A57" s="1" t="s">
        <v>11</v>
      </c>
      <c r="B57" s="4">
        <f>SUM(B51:B56)</f>
        <v>273568</v>
      </c>
      <c r="C57" s="4">
        <f>SUM(C51:C56)</f>
        <v>0</v>
      </c>
      <c r="D57" s="4">
        <f>SUM(D51:D56)</f>
        <v>273772</v>
      </c>
      <c r="E57" s="4">
        <f>SUM(E51:E56)</f>
        <v>0</v>
      </c>
      <c r="F57" s="4">
        <f>SUM(F51:F56)</f>
        <v>268688</v>
      </c>
    </row>
    <row r="58" spans="1:6" ht="25.5" customHeight="1">
      <c r="A58" s="12"/>
      <c r="B58" s="13"/>
      <c r="C58" s="13"/>
      <c r="D58" s="13"/>
      <c r="E58" s="13"/>
      <c r="F58" s="13"/>
    </row>
    <row r="59" spans="2:6" ht="14.25">
      <c r="B59" s="4"/>
      <c r="C59" s="4"/>
      <c r="D59" s="4"/>
      <c r="E59" s="4"/>
      <c r="F59" s="4"/>
    </row>
    <row r="60" spans="2:6" ht="14.25">
      <c r="B60" s="4"/>
      <c r="C60" s="4"/>
      <c r="D60" s="4"/>
      <c r="E60" s="4"/>
      <c r="F60" s="4"/>
    </row>
    <row r="61" spans="2:6" ht="14.25">
      <c r="B61" s="4"/>
      <c r="C61" s="4"/>
      <c r="D61" s="4"/>
      <c r="E61" s="4"/>
      <c r="F61" s="4"/>
    </row>
    <row r="62" spans="1:6" ht="15">
      <c r="A62" s="3" t="s">
        <v>43</v>
      </c>
      <c r="B62" s="5">
        <v>2985</v>
      </c>
      <c r="C62" s="5"/>
      <c r="D62" s="5">
        <v>3099</v>
      </c>
      <c r="E62" s="5"/>
      <c r="F62" s="5">
        <v>3096</v>
      </c>
    </row>
    <row r="63" spans="1:6" ht="15">
      <c r="A63" s="3"/>
      <c r="B63" s="4"/>
      <c r="C63" s="4"/>
      <c r="D63" s="4"/>
      <c r="E63" s="4"/>
      <c r="F63" s="4"/>
    </row>
    <row r="64" spans="1:6" ht="15">
      <c r="A64" s="3"/>
      <c r="B64" s="4"/>
      <c r="C64" s="4"/>
      <c r="D64" s="4"/>
      <c r="E64" s="4"/>
      <c r="F64" s="4"/>
    </row>
    <row r="65" spans="1:6" ht="15">
      <c r="A65" s="3"/>
      <c r="B65" s="4"/>
      <c r="C65" s="4"/>
      <c r="D65" s="4"/>
      <c r="E65" s="4"/>
      <c r="F65" s="4"/>
    </row>
    <row r="66" spans="2:6" ht="15">
      <c r="B66" s="2" t="s">
        <v>0</v>
      </c>
      <c r="C66" s="2"/>
      <c r="D66" s="2" t="s">
        <v>1</v>
      </c>
      <c r="E66" s="2"/>
      <c r="F66" s="2" t="s">
        <v>2</v>
      </c>
    </row>
    <row r="67" spans="1:5" ht="15">
      <c r="A67" s="3" t="s">
        <v>44</v>
      </c>
      <c r="C67" s="4"/>
      <c r="E67" s="4"/>
    </row>
    <row r="68" spans="1:6" ht="14.25">
      <c r="A68" s="1" t="s">
        <v>45</v>
      </c>
      <c r="B68" s="7">
        <v>1736409000</v>
      </c>
      <c r="C68" s="7"/>
      <c r="D68" s="7">
        <v>1711895000</v>
      </c>
      <c r="E68" s="7"/>
      <c r="F68" s="7">
        <v>1642210000</v>
      </c>
    </row>
    <row r="69" spans="1:6" ht="16.5">
      <c r="A69" s="1" t="s">
        <v>46</v>
      </c>
      <c r="B69" s="6">
        <v>415735000</v>
      </c>
      <c r="C69" s="6"/>
      <c r="D69" s="6">
        <v>432399000</v>
      </c>
      <c r="E69" s="6"/>
      <c r="F69" s="6">
        <v>389817000</v>
      </c>
    </row>
    <row r="70" spans="1:6" ht="14.25">
      <c r="A70" s="1" t="s">
        <v>11</v>
      </c>
      <c r="B70" s="8">
        <f>B68+B69</f>
        <v>2152144000</v>
      </c>
      <c r="C70" s="8"/>
      <c r="D70" s="8">
        <f>D68+D69</f>
        <v>2144294000</v>
      </c>
      <c r="E70" s="8"/>
      <c r="F70" s="8">
        <f>F68+F69</f>
        <v>2032027000</v>
      </c>
    </row>
    <row r="71" spans="3:5" ht="14.25">
      <c r="C71" s="8"/>
      <c r="E71" s="4"/>
    </row>
    <row r="72" spans="3:5" ht="14.25">
      <c r="C72" s="4"/>
      <c r="E72" s="4"/>
    </row>
    <row r="73" spans="1:5" ht="15">
      <c r="A73" s="3" t="s">
        <v>47</v>
      </c>
      <c r="C73" s="4"/>
      <c r="E73" s="4"/>
    </row>
    <row r="74" spans="1:6" ht="14.25">
      <c r="A74" s="1" t="s">
        <v>48</v>
      </c>
      <c r="B74" s="7">
        <v>640026000</v>
      </c>
      <c r="C74" s="7"/>
      <c r="D74" s="7">
        <v>1406680000</v>
      </c>
      <c r="E74" s="5"/>
      <c r="F74" s="7">
        <v>592504000</v>
      </c>
    </row>
    <row r="75" spans="1:6" ht="16.5">
      <c r="A75" s="1" t="s">
        <v>49</v>
      </c>
      <c r="B75" s="6">
        <v>0</v>
      </c>
      <c r="C75" s="6"/>
      <c r="D75" s="6">
        <v>0</v>
      </c>
      <c r="E75" s="6"/>
      <c r="F75" s="6">
        <v>95169000</v>
      </c>
    </row>
    <row r="76" spans="1:6" ht="14.25">
      <c r="A76" s="1" t="s">
        <v>11</v>
      </c>
      <c r="B76" s="8">
        <f>B74+B75</f>
        <v>640026000</v>
      </c>
      <c r="C76" s="8"/>
      <c r="D76" s="8">
        <f>D74+D75</f>
        <v>1406680000</v>
      </c>
      <c r="E76" s="8"/>
      <c r="F76" s="8">
        <f>F74+F75</f>
        <v>687673000</v>
      </c>
    </row>
    <row r="77" spans="3:5" ht="14.25">
      <c r="C77" s="8"/>
      <c r="E77" s="8"/>
    </row>
    <row r="78" spans="3:5" ht="14.25">
      <c r="C78" s="4"/>
      <c r="E78" s="4"/>
    </row>
    <row r="79" spans="1:5" ht="15">
      <c r="A79" s="3" t="s">
        <v>50</v>
      </c>
      <c r="C79" s="4"/>
      <c r="E79" s="4"/>
    </row>
    <row r="80" spans="1:6" ht="14.25">
      <c r="A80" s="1" t="s">
        <v>51</v>
      </c>
      <c r="B80" s="7">
        <v>1039625000</v>
      </c>
      <c r="C80" s="7"/>
      <c r="D80" s="7">
        <v>960046000</v>
      </c>
      <c r="E80" s="7"/>
      <c r="F80" s="7">
        <v>935036000</v>
      </c>
    </row>
    <row r="81" spans="1:6" ht="16.5">
      <c r="A81" s="1" t="s">
        <v>52</v>
      </c>
      <c r="B81" s="6">
        <v>-525055000</v>
      </c>
      <c r="C81" s="6"/>
      <c r="D81" s="6">
        <v>663962000</v>
      </c>
      <c r="E81" s="6"/>
      <c r="F81" s="6">
        <v>642074000</v>
      </c>
    </row>
    <row r="82" spans="1:6" ht="14.25">
      <c r="A82" s="1" t="s">
        <v>11</v>
      </c>
      <c r="B82" s="8">
        <f>SUM(B80:B81)</f>
        <v>514570000</v>
      </c>
      <c r="C82" s="8"/>
      <c r="D82" s="8">
        <f>SUM(D80:D81)</f>
        <v>1624008000</v>
      </c>
      <c r="E82" s="8"/>
      <c r="F82" s="8">
        <f>SUM(F80:F81)</f>
        <v>1577110000</v>
      </c>
    </row>
    <row r="83" spans="3:5" ht="14.25">
      <c r="C83" s="8"/>
      <c r="E83" s="8"/>
    </row>
    <row r="84" spans="3:5" ht="14.25">
      <c r="C84" s="8"/>
      <c r="E84" s="8"/>
    </row>
    <row r="85" spans="1:6" ht="15">
      <c r="A85" s="3" t="s">
        <v>53</v>
      </c>
      <c r="B85" s="7">
        <v>23152963000</v>
      </c>
      <c r="C85" s="7"/>
      <c r="D85" s="7">
        <v>25160705000</v>
      </c>
      <c r="E85" s="7"/>
      <c r="F85" s="7">
        <v>24002345000</v>
      </c>
    </row>
    <row r="86" spans="2:6" ht="14.25">
      <c r="B86" s="4"/>
      <c r="C86" s="4"/>
      <c r="D86" s="4"/>
      <c r="E86" s="4"/>
      <c r="F86" s="4"/>
    </row>
  </sheetData>
  <sheetProtection password="E53C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HURRAWRH</dc:creator>
  <cp:keywords/>
  <dc:description/>
  <cp:lastModifiedBy>HURRAWRH</cp:lastModifiedBy>
  <dcterms:created xsi:type="dcterms:W3CDTF">2001-11-19T18:37:01Z</dcterms:created>
  <dcterms:modified xsi:type="dcterms:W3CDTF">2001-11-19T18:55:53Z</dcterms:modified>
  <cp:category/>
  <cp:version/>
  <cp:contentType/>
  <cp:contentStatus/>
</cp:coreProperties>
</file>